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triconassociateslimited.sharepoint.com/sites/TriconAssociatesLimited2/Shared Documents/General/Project Master Operational Files/Marketing/Media Centre/Outsourcing Guides/CMO/"/>
    </mc:Choice>
  </mc:AlternateContent>
  <xr:revisionPtr revIDLastSave="0" documentId="8_{6C279B0B-3ACC-44B1-9F62-EE99DB71E093}" xr6:coauthVersionLast="47" xr6:coauthVersionMax="47" xr10:uidLastSave="{00000000-0000-0000-0000-000000000000}"/>
  <bookViews>
    <workbookView xWindow="0" yWindow="500" windowWidth="102400" windowHeight="26460" activeTab="2" xr2:uid="{00000000-000D-0000-FFFF-FFFF00000000}"/>
  </bookViews>
  <sheets>
    <sheet name="User Guide" sheetId="1" r:id="rId1"/>
    <sheet name="Forecasts" sheetId="2" r:id="rId2"/>
    <sheet name="COGS" sheetId="3" r:id="rId3"/>
    <sheet name="Quality" sheetId="4" r:id="rId4"/>
    <sheet name="Supply Chain" sheetId="5" r:id="rId5"/>
    <sheet name="Regulatory" sheetId="6" r:id="rId6"/>
    <sheet name="TDC Calculator" sheetId="7" r:id="rId7"/>
    <sheet name="Provider Scoring" sheetId="8" r:id="rId8"/>
    <sheet name="Regional Cost-to-Serve" sheetId="9" r:id="rId9"/>
    <sheet name="Sensitivity Analysis" sheetId="10" r:id="rId10"/>
    <sheet name="Dashboard" sheetId="11" r:id="rId11"/>
  </sheets>
  <externalReferences>
    <externalReference r:id="rId12"/>
    <externalReference r:id="rId1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1" l="1"/>
  <c r="C4" i="11"/>
  <c r="B4" i="11"/>
  <c r="D3" i="11"/>
  <c r="C3" i="11"/>
  <c r="B3" i="11"/>
  <c r="D2" i="11"/>
  <c r="C2" i="11"/>
  <c r="B2" i="11"/>
  <c r="E10" i="8"/>
  <c r="D10" i="8"/>
  <c r="C10" i="8"/>
  <c r="D7" i="7"/>
  <c r="C7" i="7"/>
  <c r="B7" i="7"/>
  <c r="D6" i="6"/>
  <c r="D5" i="7" s="1"/>
  <c r="C6" i="6"/>
  <c r="C5" i="7" s="1"/>
  <c r="B6" i="6"/>
  <c r="B5" i="7" s="1"/>
  <c r="D8" i="5"/>
  <c r="D4" i="7" s="1"/>
  <c r="C8" i="5"/>
  <c r="C4" i="7" s="1"/>
  <c r="B8" i="5"/>
  <c r="B4" i="7" s="1"/>
  <c r="D7" i="4"/>
  <c r="D3" i="7" s="1"/>
  <c r="C7" i="4"/>
  <c r="C3" i="7" s="1"/>
  <c r="B7" i="4"/>
  <c r="B3" i="7" s="1"/>
  <c r="D7" i="3"/>
  <c r="D2" i="7" s="1"/>
  <c r="D6" i="7" s="1"/>
  <c r="C7" i="3"/>
  <c r="C2" i="7" s="1"/>
  <c r="C6" i="7" s="1"/>
  <c r="B7" i="3"/>
  <c r="B2" i="7" s="1"/>
  <c r="B6" i="7" s="1"/>
  <c r="B8" i="7" l="1"/>
  <c r="C8" i="7"/>
  <c r="D8" i="7"/>
</calcChain>
</file>

<file path=xl/sharedStrings.xml><?xml version="1.0" encoding="utf-8"?>
<sst xmlns="http://schemas.openxmlformats.org/spreadsheetml/2006/main" count="113" uniqueCount="73">
  <si>
    <t>PSH CMO Pricing Model v4</t>
  </si>
  <si>
    <t>1 Enter forecast volumes in Forecasts</t>
  </si>
  <si>
    <t>2 Enter provider costs in COGS, Quality, Supply Chain and Regulatory sheets</t>
  </si>
  <si>
    <t>3 Score providers in Provider Scoring</t>
  </si>
  <si>
    <t>4 Dashboard updates automatically</t>
  </si>
  <si>
    <t>5 Compare Total Delivered Cost and Cost per Saleable Unit</t>
  </si>
  <si>
    <t>6 Use sensitivity and regional cost-to-serve tabs</t>
  </si>
  <si>
    <t>Input</t>
  </si>
  <si>
    <t>Provider A</t>
  </si>
  <si>
    <t>Provider B</t>
  </si>
  <si>
    <t>Provider C</t>
  </si>
  <si>
    <t>Year1 Units</t>
  </si>
  <si>
    <t>Year2 Units</t>
  </si>
  <si>
    <t>Year3 Units</t>
  </si>
  <si>
    <t>Batch Size</t>
  </si>
  <si>
    <t>Yield %</t>
  </si>
  <si>
    <t>Cost Element</t>
  </si>
  <si>
    <t>API</t>
  </si>
  <si>
    <t>Excipients</t>
  </si>
  <si>
    <t>Packaging</t>
  </si>
  <si>
    <t>Direct Labour</t>
  </si>
  <si>
    <t>Overheads</t>
  </si>
  <si>
    <t>Total</t>
  </si>
  <si>
    <t>Release Testing</t>
  </si>
  <si>
    <t>Import Testing</t>
  </si>
  <si>
    <t>QP Release</t>
  </si>
  <si>
    <t>Stability</t>
  </si>
  <si>
    <t>Method Transfer</t>
  </si>
  <si>
    <t>Freight</t>
  </si>
  <si>
    <t>Cold Chain</t>
  </si>
  <si>
    <t>Customs</t>
  </si>
  <si>
    <t>Warehousing</t>
  </si>
  <si>
    <t>Inventory</t>
  </si>
  <si>
    <t>Safety Stock</t>
  </si>
  <si>
    <t>Registrations</t>
  </si>
  <si>
    <t>Variations</t>
  </si>
  <si>
    <t>Inspections</t>
  </si>
  <si>
    <t>Compliance</t>
  </si>
  <si>
    <t>Metric</t>
  </si>
  <si>
    <t>Manufacturing</t>
  </si>
  <si>
    <t>Quality</t>
  </si>
  <si>
    <t>Supply Chain</t>
  </si>
  <si>
    <t>Regulatory</t>
  </si>
  <si>
    <t>Total Delivered Cost</t>
  </si>
  <si>
    <t>Cost per Saleable Unit</t>
  </si>
  <si>
    <t>Criteria</t>
  </si>
  <si>
    <t>Weight</t>
  </si>
  <si>
    <t>Technical Capability</t>
  </si>
  <si>
    <t>Quality Systems</t>
  </si>
  <si>
    <t>Regulatory Track Record</t>
  </si>
  <si>
    <t>Capacity</t>
  </si>
  <si>
    <t>Project Management</t>
  </si>
  <si>
    <t>Commercial Fit</t>
  </si>
  <si>
    <t>Cultural Fit</t>
  </si>
  <si>
    <t>Weighted Score</t>
  </si>
  <si>
    <t>Region</t>
  </si>
  <si>
    <t>UK</t>
  </si>
  <si>
    <t>EU</t>
  </si>
  <si>
    <t>US</t>
  </si>
  <si>
    <t>ROW</t>
  </si>
  <si>
    <t>Scenario</t>
  </si>
  <si>
    <t>Demand Change</t>
  </si>
  <si>
    <t>Yield Change</t>
  </si>
  <si>
    <t>Freight Change</t>
  </si>
  <si>
    <t>Base</t>
  </si>
  <si>
    <t>0%</t>
  </si>
  <si>
    <t>Growth</t>
  </si>
  <si>
    <t>20%</t>
  </si>
  <si>
    <t>10%</t>
  </si>
  <si>
    <t>Downside</t>
  </si>
  <si>
    <t>-20%</t>
  </si>
  <si>
    <t>-5%</t>
  </si>
  <si>
    <t>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</si>
</sst>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Weighted Provider Ranking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Dashboard!$B$1:$D$1</c:f>
              <c:strCache>
                <c:ptCount val="3"/>
                <c:pt idx="0">
                  <c:v>Provider A</c:v>
                </c:pt>
                <c:pt idx="1">
                  <c:v>Provider B</c:v>
                </c:pt>
                <c:pt idx="2">
                  <c:v>Provider C</c:v>
                </c:pt>
              </c:strCache>
            </c:strRef>
          </c:cat>
          <c:val>
            <c:numRef>
              <c:f>Dashboard!$B$2:$D$2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48-4B79-8EED-F6FA4F8EA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Total Delivered Cost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Dashboard!$B$1:$D$1</c:f>
              <c:strCache>
                <c:ptCount val="3"/>
                <c:pt idx="0">
                  <c:v>Provider A</c:v>
                </c:pt>
                <c:pt idx="1">
                  <c:v>Provider B</c:v>
                </c:pt>
                <c:pt idx="2">
                  <c:v>Provider C</c:v>
                </c:pt>
              </c:strCache>
            </c:strRef>
          </c:cat>
          <c:val>
            <c:numRef>
              <c:f>Dashboard!$B$3:$D$3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B8-402B-8A8F-09A1627AD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17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oring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alculato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oring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o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workbookViewId="0"/>
  </sheetViews>
  <sheetFormatPr baseColWidth="10" defaultColWidth="8.83203125" defaultRowHeight="15" x14ac:dyDescent="0.2"/>
  <cols>
    <col min="1" max="1" width="24" customWidth="1"/>
  </cols>
  <sheetData>
    <row r="1" spans="1:1" x14ac:dyDescent="0.2">
      <c r="A1" s="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/>
  </sheetViews>
  <sheetFormatPr baseColWidth="10" defaultColWidth="8.83203125" defaultRowHeight="15" x14ac:dyDescent="0.2"/>
  <cols>
    <col min="1" max="4" width="24" customWidth="1"/>
  </cols>
  <sheetData>
    <row r="1" spans="1:4" x14ac:dyDescent="0.2">
      <c r="A1" s="1" t="s">
        <v>7</v>
      </c>
      <c r="B1" s="1" t="s">
        <v>8</v>
      </c>
      <c r="C1" s="1" t="s">
        <v>9</v>
      </c>
      <c r="D1" s="1" t="s">
        <v>10</v>
      </c>
    </row>
    <row r="2" spans="1:4" x14ac:dyDescent="0.2">
      <c r="A2" t="s">
        <v>11</v>
      </c>
      <c r="B2">
        <v>100000</v>
      </c>
      <c r="C2">
        <v>100000</v>
      </c>
      <c r="D2">
        <v>100000</v>
      </c>
    </row>
    <row r="3" spans="1:4" x14ac:dyDescent="0.2">
      <c r="A3" t="s">
        <v>12</v>
      </c>
      <c r="B3">
        <v>120000</v>
      </c>
      <c r="C3">
        <v>120000</v>
      </c>
      <c r="D3">
        <v>120000</v>
      </c>
    </row>
    <row r="4" spans="1:4" x14ac:dyDescent="0.2">
      <c r="A4" t="s">
        <v>13</v>
      </c>
      <c r="B4">
        <v>150000</v>
      </c>
      <c r="C4">
        <v>150000</v>
      </c>
      <c r="D4">
        <v>150000</v>
      </c>
    </row>
    <row r="5" spans="1:4" x14ac:dyDescent="0.2">
      <c r="A5" t="s">
        <v>14</v>
      </c>
      <c r="B5">
        <v>50000</v>
      </c>
      <c r="C5">
        <v>50000</v>
      </c>
      <c r="D5">
        <v>50000</v>
      </c>
    </row>
    <row r="6" spans="1:4" x14ac:dyDescent="0.2">
      <c r="A6" t="s">
        <v>15</v>
      </c>
      <c r="B6">
        <v>98</v>
      </c>
      <c r="C6">
        <v>98</v>
      </c>
      <c r="D6">
        <v>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tabSelected="1" workbookViewId="0"/>
  </sheetViews>
  <sheetFormatPr baseColWidth="10" defaultColWidth="8.83203125" defaultRowHeight="15" x14ac:dyDescent="0.2"/>
  <cols>
    <col min="1" max="4" width="24" customWidth="1"/>
  </cols>
  <sheetData>
    <row r="1" spans="1:4" x14ac:dyDescent="0.2">
      <c r="A1" s="1" t="s">
        <v>16</v>
      </c>
      <c r="B1" s="1" t="s">
        <v>8</v>
      </c>
      <c r="C1" s="1" t="s">
        <v>9</v>
      </c>
      <c r="D1" s="1" t="s">
        <v>10</v>
      </c>
    </row>
    <row r="2" spans="1:4" x14ac:dyDescent="0.2">
      <c r="A2" t="s">
        <v>17</v>
      </c>
      <c r="B2">
        <v>0</v>
      </c>
      <c r="C2">
        <v>0</v>
      </c>
      <c r="D2">
        <v>0</v>
      </c>
    </row>
    <row r="3" spans="1:4" x14ac:dyDescent="0.2">
      <c r="A3" t="s">
        <v>18</v>
      </c>
      <c r="B3">
        <v>0</v>
      </c>
      <c r="C3">
        <v>0</v>
      </c>
      <c r="D3">
        <v>0</v>
      </c>
    </row>
    <row r="4" spans="1:4" x14ac:dyDescent="0.2">
      <c r="A4" t="s">
        <v>19</v>
      </c>
      <c r="B4">
        <v>0</v>
      </c>
      <c r="C4">
        <v>0</v>
      </c>
      <c r="D4">
        <v>0</v>
      </c>
    </row>
    <row r="5" spans="1:4" x14ac:dyDescent="0.2">
      <c r="A5" t="s">
        <v>20</v>
      </c>
      <c r="B5">
        <v>0</v>
      </c>
      <c r="C5">
        <v>0</v>
      </c>
      <c r="D5">
        <v>0</v>
      </c>
    </row>
    <row r="6" spans="1:4" x14ac:dyDescent="0.2">
      <c r="A6" t="s">
        <v>21</v>
      </c>
      <c r="B6">
        <v>0</v>
      </c>
      <c r="C6">
        <v>0</v>
      </c>
      <c r="D6">
        <v>0</v>
      </c>
    </row>
    <row r="7" spans="1:4" x14ac:dyDescent="0.2">
      <c r="A7" t="s">
        <v>22</v>
      </c>
      <c r="B7">
        <f>SUM(B2:B6)</f>
        <v>0</v>
      </c>
      <c r="C7">
        <f>SUM(C2:C6)</f>
        <v>0</v>
      </c>
      <c r="D7">
        <f>SUM(D2:D6)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/>
  </sheetViews>
  <sheetFormatPr baseColWidth="10" defaultColWidth="8.83203125" defaultRowHeight="15" x14ac:dyDescent="0.2"/>
  <cols>
    <col min="1" max="4" width="24" customWidth="1"/>
  </cols>
  <sheetData>
    <row r="1" spans="1:4" x14ac:dyDescent="0.2">
      <c r="A1" s="1" t="s">
        <v>16</v>
      </c>
      <c r="B1" s="1" t="s">
        <v>8</v>
      </c>
      <c r="C1" s="1" t="s">
        <v>9</v>
      </c>
      <c r="D1" s="1" t="s">
        <v>10</v>
      </c>
    </row>
    <row r="2" spans="1:4" x14ac:dyDescent="0.2">
      <c r="A2" t="s">
        <v>23</v>
      </c>
      <c r="B2">
        <v>0</v>
      </c>
      <c r="C2">
        <v>0</v>
      </c>
      <c r="D2">
        <v>0</v>
      </c>
    </row>
    <row r="3" spans="1:4" x14ac:dyDescent="0.2">
      <c r="A3" t="s">
        <v>24</v>
      </c>
      <c r="B3">
        <v>0</v>
      </c>
      <c r="C3">
        <v>0</v>
      </c>
      <c r="D3">
        <v>0</v>
      </c>
    </row>
    <row r="4" spans="1:4" x14ac:dyDescent="0.2">
      <c r="A4" t="s">
        <v>25</v>
      </c>
      <c r="B4">
        <v>0</v>
      </c>
      <c r="C4">
        <v>0</v>
      </c>
      <c r="D4">
        <v>0</v>
      </c>
    </row>
    <row r="5" spans="1:4" x14ac:dyDescent="0.2">
      <c r="A5" t="s">
        <v>26</v>
      </c>
      <c r="B5">
        <v>0</v>
      </c>
      <c r="C5">
        <v>0</v>
      </c>
      <c r="D5">
        <v>0</v>
      </c>
    </row>
    <row r="6" spans="1:4" x14ac:dyDescent="0.2">
      <c r="A6" t="s">
        <v>27</v>
      </c>
      <c r="B6">
        <v>0</v>
      </c>
      <c r="C6">
        <v>0</v>
      </c>
      <c r="D6">
        <v>0</v>
      </c>
    </row>
    <row r="7" spans="1:4" x14ac:dyDescent="0.2">
      <c r="A7" t="s">
        <v>22</v>
      </c>
      <c r="B7">
        <f>SUM(B2:B6)</f>
        <v>0</v>
      </c>
      <c r="C7">
        <f>SUM(C2:C6)</f>
        <v>0</v>
      </c>
      <c r="D7">
        <f>SUM(D2:D6)</f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/>
  </sheetViews>
  <sheetFormatPr baseColWidth="10" defaultColWidth="8.83203125" defaultRowHeight="15" x14ac:dyDescent="0.2"/>
  <cols>
    <col min="1" max="4" width="24" customWidth="1"/>
  </cols>
  <sheetData>
    <row r="1" spans="1:4" x14ac:dyDescent="0.2">
      <c r="A1" s="1" t="s">
        <v>16</v>
      </c>
      <c r="B1" s="1" t="s">
        <v>8</v>
      </c>
      <c r="C1" s="1" t="s">
        <v>9</v>
      </c>
      <c r="D1" s="1" t="s">
        <v>10</v>
      </c>
    </row>
    <row r="2" spans="1:4" x14ac:dyDescent="0.2">
      <c r="A2" t="s">
        <v>28</v>
      </c>
      <c r="B2">
        <v>0</v>
      </c>
      <c r="C2">
        <v>0</v>
      </c>
      <c r="D2">
        <v>0</v>
      </c>
    </row>
    <row r="3" spans="1:4" x14ac:dyDescent="0.2">
      <c r="A3" t="s">
        <v>29</v>
      </c>
      <c r="B3">
        <v>0</v>
      </c>
      <c r="C3">
        <v>0</v>
      </c>
      <c r="D3">
        <v>0</v>
      </c>
    </row>
    <row r="4" spans="1:4" x14ac:dyDescent="0.2">
      <c r="A4" t="s">
        <v>30</v>
      </c>
      <c r="B4">
        <v>0</v>
      </c>
      <c r="C4">
        <v>0</v>
      </c>
      <c r="D4">
        <v>0</v>
      </c>
    </row>
    <row r="5" spans="1:4" x14ac:dyDescent="0.2">
      <c r="A5" t="s">
        <v>31</v>
      </c>
      <c r="B5">
        <v>0</v>
      </c>
      <c r="C5">
        <v>0</v>
      </c>
      <c r="D5">
        <v>0</v>
      </c>
    </row>
    <row r="6" spans="1:4" x14ac:dyDescent="0.2">
      <c r="A6" t="s">
        <v>32</v>
      </c>
      <c r="B6">
        <v>0</v>
      </c>
      <c r="C6">
        <v>0</v>
      </c>
      <c r="D6">
        <v>0</v>
      </c>
    </row>
    <row r="7" spans="1:4" x14ac:dyDescent="0.2">
      <c r="A7" t="s">
        <v>33</v>
      </c>
      <c r="B7">
        <v>0</v>
      </c>
      <c r="C7">
        <v>0</v>
      </c>
      <c r="D7">
        <v>0</v>
      </c>
    </row>
    <row r="8" spans="1:4" x14ac:dyDescent="0.2">
      <c r="A8" t="s">
        <v>22</v>
      </c>
      <c r="B8">
        <f>SUM(B2:B7)</f>
        <v>0</v>
      </c>
      <c r="C8">
        <f>SUM(C2:C7)</f>
        <v>0</v>
      </c>
      <c r="D8">
        <f>SUM(D2:D7)</f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workbookViewId="0"/>
  </sheetViews>
  <sheetFormatPr baseColWidth="10" defaultColWidth="8.83203125" defaultRowHeight="15" x14ac:dyDescent="0.2"/>
  <cols>
    <col min="1" max="4" width="24" customWidth="1"/>
  </cols>
  <sheetData>
    <row r="1" spans="1:4" x14ac:dyDescent="0.2">
      <c r="A1" s="1" t="s">
        <v>16</v>
      </c>
      <c r="B1" s="1" t="s">
        <v>8</v>
      </c>
      <c r="C1" s="1" t="s">
        <v>9</v>
      </c>
      <c r="D1" s="1" t="s">
        <v>10</v>
      </c>
    </row>
    <row r="2" spans="1:4" x14ac:dyDescent="0.2">
      <c r="A2" t="s">
        <v>34</v>
      </c>
      <c r="B2">
        <v>0</v>
      </c>
      <c r="C2">
        <v>0</v>
      </c>
      <c r="D2">
        <v>0</v>
      </c>
    </row>
    <row r="3" spans="1:4" x14ac:dyDescent="0.2">
      <c r="A3" t="s">
        <v>35</v>
      </c>
      <c r="B3">
        <v>0</v>
      </c>
      <c r="C3">
        <v>0</v>
      </c>
      <c r="D3">
        <v>0</v>
      </c>
    </row>
    <row r="4" spans="1:4" x14ac:dyDescent="0.2">
      <c r="A4" t="s">
        <v>36</v>
      </c>
      <c r="B4">
        <v>0</v>
      </c>
      <c r="C4">
        <v>0</v>
      </c>
      <c r="D4">
        <v>0</v>
      </c>
    </row>
    <row r="5" spans="1:4" x14ac:dyDescent="0.2">
      <c r="A5" t="s">
        <v>37</v>
      </c>
      <c r="B5">
        <v>0</v>
      </c>
      <c r="C5">
        <v>0</v>
      </c>
      <c r="D5">
        <v>0</v>
      </c>
    </row>
    <row r="6" spans="1:4" x14ac:dyDescent="0.2">
      <c r="A6" t="s">
        <v>22</v>
      </c>
      <c r="B6">
        <f>SUM(B2:B5)</f>
        <v>0</v>
      </c>
      <c r="C6">
        <f>SUM(C2:C5)</f>
        <v>0</v>
      </c>
      <c r="D6">
        <f>SUM(D2:D5)</f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8"/>
  <sheetViews>
    <sheetView workbookViewId="0">
      <selection activeCell="B4" sqref="B4"/>
    </sheetView>
  </sheetViews>
  <sheetFormatPr baseColWidth="10" defaultColWidth="8.83203125" defaultRowHeight="15" x14ac:dyDescent="0.2"/>
  <cols>
    <col min="1" max="4" width="24" customWidth="1"/>
  </cols>
  <sheetData>
    <row r="1" spans="1:4" x14ac:dyDescent="0.2">
      <c r="A1" s="1" t="s">
        <v>38</v>
      </c>
      <c r="B1" s="1" t="s">
        <v>8</v>
      </c>
      <c r="C1" s="1" t="s">
        <v>9</v>
      </c>
      <c r="D1" s="1" t="s">
        <v>10</v>
      </c>
    </row>
    <row r="2" spans="1:4" x14ac:dyDescent="0.2">
      <c r="A2" t="s">
        <v>39</v>
      </c>
      <c r="B2">
        <f>COGS!B7</f>
        <v>0</v>
      </c>
      <c r="C2">
        <f>COGS!C7</f>
        <v>0</v>
      </c>
      <c r="D2">
        <f>COGS!D7</f>
        <v>0</v>
      </c>
    </row>
    <row r="3" spans="1:4" x14ac:dyDescent="0.2">
      <c r="A3" t="s">
        <v>40</v>
      </c>
      <c r="B3">
        <f>Quality!B7</f>
        <v>0</v>
      </c>
      <c r="C3">
        <f>Quality!C7</f>
        <v>0</v>
      </c>
      <c r="D3">
        <f>Quality!D7</f>
        <v>0</v>
      </c>
    </row>
    <row r="4" spans="1:4" x14ac:dyDescent="0.2">
      <c r="A4" t="s">
        <v>41</v>
      </c>
      <c r="B4">
        <f>'Supply Chain'!B8</f>
        <v>0</v>
      </c>
      <c r="C4">
        <f>'Supply Chain'!C8</f>
        <v>0</v>
      </c>
      <c r="D4">
        <f>'Supply Chain'!D8</f>
        <v>0</v>
      </c>
    </row>
    <row r="5" spans="1:4" x14ac:dyDescent="0.2">
      <c r="A5" t="s">
        <v>42</v>
      </c>
      <c r="B5">
        <f>Regulatory!B6</f>
        <v>0</v>
      </c>
      <c r="C5">
        <f>Regulatory!C6</f>
        <v>0</v>
      </c>
      <c r="D5">
        <f>Regulatory!D6</f>
        <v>0</v>
      </c>
    </row>
    <row r="6" spans="1:4" x14ac:dyDescent="0.2">
      <c r="A6" t="s">
        <v>43</v>
      </c>
      <c r="B6">
        <f>SUM(B2:B5)</f>
        <v>0</v>
      </c>
      <c r="C6">
        <f>SUM(C2:C5)</f>
        <v>0</v>
      </c>
      <c r="D6">
        <f>SUM(D2:D5)</f>
        <v>0</v>
      </c>
    </row>
    <row r="7" spans="1:4" x14ac:dyDescent="0.2">
      <c r="A7" t="s">
        <v>11</v>
      </c>
      <c r="B7">
        <f>Forecasts!B2</f>
        <v>100000</v>
      </c>
      <c r="C7">
        <f>Forecasts!C2</f>
        <v>100000</v>
      </c>
      <c r="D7">
        <f>Forecasts!D2</f>
        <v>100000</v>
      </c>
    </row>
    <row r="8" spans="1:4" x14ac:dyDescent="0.2">
      <c r="A8" t="s">
        <v>44</v>
      </c>
      <c r="B8">
        <f>IF(B7=0,0,B6/B7)</f>
        <v>0</v>
      </c>
      <c r="C8">
        <f>IF(C7=0,0,C6/C7)</f>
        <v>0</v>
      </c>
      <c r="D8">
        <f>IF(D7=0,0,D6/D7)</f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D10" sqref="D10"/>
    </sheetView>
  </sheetViews>
  <sheetFormatPr baseColWidth="10" defaultColWidth="8.83203125" defaultRowHeight="15" x14ac:dyDescent="0.2"/>
  <cols>
    <col min="1" max="5" width="24" customWidth="1"/>
  </cols>
  <sheetData>
    <row r="1" spans="1:5" x14ac:dyDescent="0.2">
      <c r="A1" s="1" t="s">
        <v>45</v>
      </c>
      <c r="B1" s="1" t="s">
        <v>46</v>
      </c>
      <c r="C1" s="1" t="s">
        <v>8</v>
      </c>
      <c r="D1" s="1" t="s">
        <v>9</v>
      </c>
      <c r="E1" s="1" t="s">
        <v>10</v>
      </c>
    </row>
    <row r="2" spans="1:5" x14ac:dyDescent="0.2">
      <c r="A2" t="s">
        <v>47</v>
      </c>
      <c r="B2">
        <v>5</v>
      </c>
      <c r="C2">
        <v>3</v>
      </c>
      <c r="D2">
        <v>3</v>
      </c>
      <c r="E2">
        <v>3</v>
      </c>
    </row>
    <row r="3" spans="1:5" x14ac:dyDescent="0.2">
      <c r="A3" t="s">
        <v>48</v>
      </c>
      <c r="B3">
        <v>5</v>
      </c>
      <c r="C3">
        <v>3</v>
      </c>
      <c r="D3">
        <v>3</v>
      </c>
      <c r="E3">
        <v>3</v>
      </c>
    </row>
    <row r="4" spans="1:5" x14ac:dyDescent="0.2">
      <c r="A4" t="s">
        <v>49</v>
      </c>
      <c r="B4">
        <v>5</v>
      </c>
      <c r="C4">
        <v>3</v>
      </c>
      <c r="D4">
        <v>3</v>
      </c>
      <c r="E4">
        <v>3</v>
      </c>
    </row>
    <row r="5" spans="1:5" x14ac:dyDescent="0.2">
      <c r="A5" t="s">
        <v>50</v>
      </c>
      <c r="B5">
        <v>5</v>
      </c>
      <c r="C5">
        <v>3</v>
      </c>
      <c r="D5">
        <v>3</v>
      </c>
      <c r="E5">
        <v>3</v>
      </c>
    </row>
    <row r="6" spans="1:5" x14ac:dyDescent="0.2">
      <c r="A6" t="s">
        <v>41</v>
      </c>
      <c r="B6">
        <v>5</v>
      </c>
      <c r="C6">
        <v>3</v>
      </c>
      <c r="D6">
        <v>3</v>
      </c>
      <c r="E6">
        <v>3</v>
      </c>
    </row>
    <row r="7" spans="1:5" x14ac:dyDescent="0.2">
      <c r="A7" t="s">
        <v>51</v>
      </c>
      <c r="B7">
        <v>5</v>
      </c>
      <c r="C7">
        <v>3</v>
      </c>
      <c r="D7">
        <v>3</v>
      </c>
      <c r="E7">
        <v>3</v>
      </c>
    </row>
    <row r="8" spans="1:5" x14ac:dyDescent="0.2">
      <c r="A8" t="s">
        <v>52</v>
      </c>
      <c r="B8">
        <v>5</v>
      </c>
      <c r="C8">
        <v>3</v>
      </c>
      <c r="D8">
        <v>3</v>
      </c>
      <c r="E8">
        <v>3</v>
      </c>
    </row>
    <row r="9" spans="1:5" x14ac:dyDescent="0.2">
      <c r="A9" t="s">
        <v>53</v>
      </c>
      <c r="B9">
        <v>5</v>
      </c>
      <c r="C9">
        <v>3</v>
      </c>
      <c r="D9">
        <v>3</v>
      </c>
      <c r="E9">
        <v>3</v>
      </c>
    </row>
    <row r="10" spans="1:5" x14ac:dyDescent="0.2">
      <c r="A10" t="s">
        <v>54</v>
      </c>
      <c r="C10">
        <f>SUMPRODUCT(B2:B9,C2:C9)</f>
        <v>120</v>
      </c>
      <c r="D10">
        <f>SUMPRODUCT(B2:B9,D2:D9)</f>
        <v>120</v>
      </c>
      <c r="E10">
        <f>SUMPRODUCT(B2:B9,E2:E9)</f>
        <v>120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"/>
  <sheetViews>
    <sheetView workbookViewId="0"/>
  </sheetViews>
  <sheetFormatPr baseColWidth="10" defaultColWidth="8.83203125" defaultRowHeight="15" x14ac:dyDescent="0.2"/>
  <cols>
    <col min="1" max="5" width="24" customWidth="1"/>
  </cols>
  <sheetData>
    <row r="1" spans="1:5" x14ac:dyDescent="0.2">
      <c r="A1" s="1" t="s">
        <v>55</v>
      </c>
      <c r="B1" s="1" t="s">
        <v>24</v>
      </c>
      <c r="C1" s="1" t="s">
        <v>25</v>
      </c>
      <c r="D1" s="1" t="s">
        <v>28</v>
      </c>
      <c r="E1" s="1" t="s">
        <v>42</v>
      </c>
    </row>
    <row r="2" spans="1:5" x14ac:dyDescent="0.2">
      <c r="A2" t="s">
        <v>56</v>
      </c>
      <c r="B2">
        <v>0</v>
      </c>
      <c r="C2">
        <v>0</v>
      </c>
      <c r="D2">
        <v>0</v>
      </c>
      <c r="E2">
        <v>0</v>
      </c>
    </row>
    <row r="3" spans="1:5" x14ac:dyDescent="0.2">
      <c r="A3" t="s">
        <v>57</v>
      </c>
      <c r="B3">
        <v>0</v>
      </c>
      <c r="C3">
        <v>0</v>
      </c>
      <c r="D3">
        <v>0</v>
      </c>
      <c r="E3">
        <v>0</v>
      </c>
    </row>
    <row r="4" spans="1:5" x14ac:dyDescent="0.2">
      <c r="A4" t="s">
        <v>58</v>
      </c>
      <c r="B4">
        <v>0</v>
      </c>
      <c r="C4">
        <v>0</v>
      </c>
      <c r="D4">
        <v>0</v>
      </c>
      <c r="E4">
        <v>0</v>
      </c>
    </row>
    <row r="5" spans="1:5" x14ac:dyDescent="0.2">
      <c r="A5" t="s">
        <v>59</v>
      </c>
      <c r="B5">
        <v>0</v>
      </c>
      <c r="C5">
        <v>0</v>
      </c>
      <c r="D5">
        <v>0</v>
      </c>
      <c r="E5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workbookViewId="0">
      <selection activeCell="C4" sqref="C4"/>
    </sheetView>
  </sheetViews>
  <sheetFormatPr baseColWidth="10" defaultColWidth="8.83203125" defaultRowHeight="15" x14ac:dyDescent="0.2"/>
  <cols>
    <col min="1" max="4" width="24" customWidth="1"/>
  </cols>
  <sheetData>
    <row r="1" spans="1:4" x14ac:dyDescent="0.2">
      <c r="A1" s="1" t="s">
        <v>60</v>
      </c>
      <c r="B1" s="1" t="s">
        <v>61</v>
      </c>
      <c r="C1" s="1" t="s">
        <v>62</v>
      </c>
      <c r="D1" s="1" t="s">
        <v>63</v>
      </c>
    </row>
    <row r="2" spans="1:4" x14ac:dyDescent="0.2">
      <c r="A2" t="s">
        <v>64</v>
      </c>
      <c r="B2" t="s">
        <v>65</v>
      </c>
      <c r="C2" t="s">
        <v>65</v>
      </c>
      <c r="D2" t="s">
        <v>65</v>
      </c>
    </row>
    <row r="3" spans="1:4" x14ac:dyDescent="0.2">
      <c r="A3" t="s">
        <v>66</v>
      </c>
      <c r="B3" t="s">
        <v>67</v>
      </c>
      <c r="C3" t="s">
        <v>65</v>
      </c>
      <c r="D3" t="s">
        <v>68</v>
      </c>
    </row>
    <row r="4" spans="1:4" x14ac:dyDescent="0.2">
      <c r="A4" t="s">
        <v>69</v>
      </c>
      <c r="B4" t="s">
        <v>70</v>
      </c>
      <c r="C4" t="s">
        <v>71</v>
      </c>
      <c r="D4" t="s">
        <v>72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"/>
  <sheetViews>
    <sheetView workbookViewId="0"/>
  </sheetViews>
  <sheetFormatPr baseColWidth="10" defaultColWidth="8.83203125" defaultRowHeight="15" x14ac:dyDescent="0.2"/>
  <cols>
    <col min="1" max="4" width="24" customWidth="1"/>
  </cols>
  <sheetData>
    <row r="1" spans="1:4" x14ac:dyDescent="0.2">
      <c r="A1" s="1" t="s">
        <v>38</v>
      </c>
      <c r="B1" s="1" t="s">
        <v>8</v>
      </c>
      <c r="C1" s="1" t="s">
        <v>9</v>
      </c>
      <c r="D1" s="1" t="s">
        <v>10</v>
      </c>
    </row>
    <row r="2" spans="1:4" x14ac:dyDescent="0.2">
      <c r="A2" t="s">
        <v>54</v>
      </c>
      <c r="B2" t="e">
        <f>Provider [1]Scoring!C10</f>
        <v>#NAME?</v>
      </c>
      <c r="C2" t="e">
        <f>Provider [1]Scoring!D10</f>
        <v>#NAME?</v>
      </c>
      <c r="D2" t="e">
        <f>Provider [1]Scoring!E10</f>
        <v>#NAME?</v>
      </c>
    </row>
    <row r="3" spans="1:4" x14ac:dyDescent="0.2">
      <c r="A3" t="s">
        <v>43</v>
      </c>
      <c r="B3" t="e">
        <f>TDC [2]Calculator!B6</f>
        <v>#NAME?</v>
      </c>
      <c r="C3" t="e">
        <f>TDC [2]Calculator!C6</f>
        <v>#NAME?</v>
      </c>
      <c r="D3" t="e">
        <f>TDC [2]Calculator!D6</f>
        <v>#NAME?</v>
      </c>
    </row>
    <row r="4" spans="1:4" x14ac:dyDescent="0.2">
      <c r="A4" t="s">
        <v>44</v>
      </c>
      <c r="B4" t="e">
        <f>TDC [2]Calculator!B8</f>
        <v>#NAME?</v>
      </c>
      <c r="C4" t="e">
        <f>TDC [2]Calculator!C8</f>
        <v>#NAME?</v>
      </c>
      <c r="D4" t="e">
        <f>TDC [2]Calculator!D8</f>
        <v>#NAME?</v>
      </c>
    </row>
  </sheetData>
  <conditionalFormatting sqref="B2:D2">
    <cfRule type="colorScale" priority="1">
      <colorScale>
        <cfvo type="num" val="0"/>
        <cfvo type="num" val="25"/>
        <cfvo type="num" val="40"/>
        <color rgb="FFFF6666"/>
        <color rgb="FFFFD966"/>
        <color rgb="FF92D050"/>
      </colorScale>
    </cfRule>
  </conditionalFormatting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C6501E2F03A84F98E16DB98B72114A" ma:contentTypeVersion="11" ma:contentTypeDescription="Create a new document." ma:contentTypeScope="" ma:versionID="d2112832677acf01d94e8d91d1059788">
  <xsd:schema xmlns:xsd="http://www.w3.org/2001/XMLSchema" xmlns:xs="http://www.w3.org/2001/XMLSchema" xmlns:p="http://schemas.microsoft.com/office/2006/metadata/properties" xmlns:ns2="2417d121-eb52-4a1b-aac4-f9042990a8cc" xmlns:ns3="6f9a5122-bb44-443e-a8dd-0c4745789b23" targetNamespace="http://schemas.microsoft.com/office/2006/metadata/properties" ma:root="true" ma:fieldsID="c0a5aa99ab712a7f83b55328f230ea49" ns2:_="" ns3:_="">
    <xsd:import namespace="2417d121-eb52-4a1b-aac4-f9042990a8cc"/>
    <xsd:import namespace="6f9a5122-bb44-443e-a8dd-0c474578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7d121-eb52-4a1b-aac4-f9042990a8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073b51b-b3c0-4285-a284-10998cc19b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9a5122-bb44-443e-a8dd-0c4745789b2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5f8ea6b-ca76-4789-962b-e5eca908eb9c}" ma:internalName="TaxCatchAll" ma:showField="CatchAllData" ma:web="6f9a5122-bb44-443e-a8dd-0c4745789b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9a5122-bb44-443e-a8dd-0c4745789b23" xsi:nil="true"/>
    <lcf76f155ced4ddcb4097134ff3c332f xmlns="2417d121-eb52-4a1b-aac4-f9042990a8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E09938-D119-47D1-AA32-0B6A0916A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7d121-eb52-4a1b-aac4-f9042990a8cc"/>
    <ds:schemaRef ds:uri="6f9a5122-bb44-443e-a8dd-0c474578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4B6584-EC0C-41ED-A3C0-F8D8351506B3}">
  <ds:schemaRefs>
    <ds:schemaRef ds:uri="http://schemas.microsoft.com/office/2006/metadata/properties"/>
    <ds:schemaRef ds:uri="http://purl.org/dc/elements/1.1/"/>
    <ds:schemaRef ds:uri="http://www.w3.org/XML/1998/namespace"/>
    <ds:schemaRef ds:uri="6f9a5122-bb44-443e-a8dd-0c4745789b23"/>
    <ds:schemaRef ds:uri="http://schemas.microsoft.com/office/2006/documentManagement/types"/>
    <ds:schemaRef ds:uri="http://purl.org/dc/dcmitype/"/>
    <ds:schemaRef ds:uri="2417d121-eb52-4a1b-aac4-f9042990a8cc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E7991EF-A43E-4BE7-A9F6-D1E44DC5FF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User Guide</vt:lpstr>
      <vt:lpstr>Forecasts</vt:lpstr>
      <vt:lpstr>COGS</vt:lpstr>
      <vt:lpstr>Quality</vt:lpstr>
      <vt:lpstr>Supply Chain</vt:lpstr>
      <vt:lpstr>Regulatory</vt:lpstr>
      <vt:lpstr>TDC Calculator</vt:lpstr>
      <vt:lpstr>Provider Scoring</vt:lpstr>
      <vt:lpstr>Regional Cost-to-Serve</vt:lpstr>
      <vt:lpstr>Sensitivity Analysis</vt:lpstr>
      <vt:lpstr>Dashboard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Sunil Singh</dc:creator>
  <cp:keywords/>
  <dc:description/>
  <cp:lastModifiedBy>Sunil Singh</cp:lastModifiedBy>
  <cp:revision/>
  <dcterms:created xsi:type="dcterms:W3CDTF">2026-09-08T13:41:05Z</dcterms:created>
  <dcterms:modified xsi:type="dcterms:W3CDTF">2026-09-15T10:35:07Z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0x010100BCC6501E2F03A84F98E16DB98B72114A</vt:lpwstr>
  </property>
  <property fmtid="{D5CDD505-2E9C-101B-9397-08002B2CF9AE}" pid="3" name="MediaServiceImageTags">
    <vt:lpwstr/>
  </property>
</Properties>
</file>